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Your team" sheetId="1" state="visible" r:id="rId3"/>
    <sheet name="Exampl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<sst xmlns="http://schemas.openxmlformats.org/spreadsheetml/2006/main" count="72" uniqueCount="37">
  <si>
    <t xml:space="preserve">Management Coverage Score: your team</t>
  </si>
  <si>
    <t xml:space="preserve">Welivo Management Coverage Score. welivo.co.uk/sales-manager-scorecard/</t>
  </si>
  <si>
    <t xml:space="preserve">Type only in the yellow cells (blue text): the counts, the totals, and the weights if you want your own. Everything else calculates.</t>
  </si>
  <si>
    <t xml:space="preserve">#</t>
  </si>
  <si>
    <t xml:space="preserve">Measure</t>
  </si>
  <si>
    <t xml:space="preserve">Count</t>
  </si>
  <si>
    <t xml:space="preserve">Out of</t>
  </si>
  <si>
    <t xml:space="preserve">Score (0 to 100)</t>
  </si>
  <si>
    <t xml:space="preserve">Weight</t>
  </si>
  <si>
    <t xml:space="preserve">Weight used</t>
  </si>
  <si>
    <t xml:space="preserve">Points</t>
  </si>
  <si>
    <t xml:space="preserve">What to count</t>
  </si>
  <si>
    <t xml:space="preserve">Check</t>
  </si>
  <si>
    <t xml:space="preserve">One-to-one coverage</t>
  </si>
  <si>
    <t xml:space="preserve">One-to-ones held, out of one-to-ones due. The share of scheduled one-to-ones that were actually held, over the last four weeks.</t>
  </si>
  <si>
    <t xml:space="preserve">Coaching coverage</t>
  </si>
  <si>
    <t xml:space="preserve">Reps coached, out of reps in the team. The share of reps with at least one logged coaching event in the last four weeks. A call review, deal review or side-by-side counts.</t>
  </si>
  <si>
    <t xml:space="preserve">Commitments kept</t>
  </si>
  <si>
    <t xml:space="preserve">Commitments the rep confirmed as kept, out of commitments the manager made. The share of the manager's own commitments to reps that the rep confirms were kept. The rep's answer counts, not the manager's.</t>
  </si>
  <si>
    <t xml:space="preserve">Support for reps behind target</t>
  </si>
  <si>
    <t xml:space="preserve">Reps behind target coached within 14 days, out of reps behind target. The share of reps below target who had coaching within 14 days of falling behind.</t>
  </si>
  <si>
    <t xml:space="preserve">Ramp support</t>
  </si>
  <si>
    <t xml:space="preserve">Ramp reviews held on time, out of ramp reviews due. The share of scheduled ramp-up reviews for new starters that were held on time.</t>
  </si>
  <si>
    <t xml:space="preserve">Feedback frequency</t>
  </si>
  <si>
    <t xml:space="preserve">Reps with recorded feedback, out of reps in the team. The share of reps who received recorded feedback in the last 30 days.</t>
  </si>
  <si>
    <t xml:space="preserve">Team retention</t>
  </si>
  <si>
    <t xml:space="preserve">Reps still in the team, out of reps at the start. The share of reps at the start of the last 12 months who are still in the team. Leavers the manager could not influence can be left out, with a note.</t>
  </si>
  <si>
    <t xml:space="preserve">Reps not waiting on the manager</t>
  </si>
  <si>
    <t xml:space="preserve">Reps not waiting, out of reps in the team. The share of reps with nothing overdue from the manager, meaning nobody has waited more than seven days for something promised or asked for.</t>
  </si>
  <si>
    <t xml:space="preserve">Weights total / used</t>
  </si>
  <si>
    <t xml:space="preserve">Management Coverage Score</t>
  </si>
  <si>
    <t xml:space="preserve">out of 100</t>
  </si>
  <si>
    <t xml:space="preserve">Band</t>
  </si>
  <si>
    <t xml:space="preserve">How it works: each measure is a share (count divided by total, as a score out of 100). The score is the weighted average. A measure with no total, such as no new starters, is left out and the other weights re-balance.</t>
  </si>
  <si>
    <t xml:space="preserve">Weights and bands are Welivo's suggestions from experience running sales floors. They are not research benchmarks. Bands: 85 and over, well covered; 70 to 84, gaps to close; 50 to 69, thin cover; under 50, cover is failing.</t>
  </si>
  <si>
    <t xml:space="preserve">Use it, adapt it, teach it. If you share it, please credit: Welivo Management Coverage Score, welivo.co.uk/sales-manager-scorecard/</t>
  </si>
  <si>
    <t xml:space="preserve">Management Coverage Score: worked example (made-up figures)</t>
  </si>
</sst>
</file>

<file path=xl/styles.xml><?xml version="1.0" encoding="utf-8"?>
<styleSheet xmlns="http://schemas.openxmlformats.org/spreadsheetml/2006/main">
  <numFmts count="3">
    <numFmt numFmtId="164" formatCode="General"/>
    <numFmt numFmtId="165" formatCode="0.0"/>
    <numFmt numFmtId="166" formatCode="0"/>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9"/>
      <color rgb="FF595F6B"/>
      <name val="Arial"/>
      <family val="0"/>
      <charset val="1"/>
    </font>
    <font>
      <b val="true"/>
      <sz val="10"/>
      <color rgb="FFFFFFFF"/>
      <name val="Arial"/>
      <family val="0"/>
      <charset val="1"/>
    </font>
    <font>
      <sz val="10"/>
      <name val="Arial"/>
      <family val="0"/>
      <charset val="1"/>
    </font>
    <font>
      <b val="true"/>
      <sz val="11"/>
      <name val="Arial"/>
      <family val="0"/>
      <charset val="1"/>
    </font>
    <font>
      <sz val="10"/>
      <color rgb="FF0000FF"/>
      <name val="Arial"/>
      <family val="0"/>
      <charset val="1"/>
    </font>
    <font>
      <sz val="10"/>
      <color rgb="FFC00000"/>
      <name val="Arial"/>
      <family val="0"/>
      <charset val="1"/>
    </font>
    <font>
      <b val="true"/>
      <sz val="10"/>
      <name val="Arial"/>
      <family val="0"/>
      <charset val="1"/>
    </font>
    <font>
      <b val="true"/>
      <sz val="12"/>
      <name val="Arial"/>
      <family val="0"/>
      <charset val="1"/>
    </font>
    <font>
      <b val="true"/>
      <sz val="16"/>
      <name val="Arial"/>
      <family val="0"/>
      <charset val="1"/>
    </font>
    <font>
      <sz val="10"/>
      <color rgb="FF595F6B"/>
      <name val="Arial"/>
      <family val="0"/>
      <charset val="1"/>
    </font>
  </fonts>
  <fills count="5">
    <fill>
      <patternFill patternType="none"/>
    </fill>
    <fill>
      <patternFill patternType="gray125"/>
    </fill>
    <fill>
      <patternFill patternType="solid">
        <fgColor rgb="FF19212B"/>
        <bgColor rgb="FF003300"/>
      </patternFill>
    </fill>
    <fill>
      <patternFill patternType="solid">
        <fgColor rgb="FFFFF2CC"/>
        <bgColor rgb="FFF3F3F3"/>
      </patternFill>
    </fill>
    <fill>
      <patternFill patternType="solid">
        <fgColor rgb="FFF3F3F3"/>
        <bgColor rgb="FFFFFFFF"/>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6" fontId="11" fillId="4"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center"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3F3F3"/>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F6B"/>
      <rgbColor rgb="FF969696"/>
      <rgbColor rgb="FF003366"/>
      <rgbColor rgb="FF339966"/>
      <rgbColor rgb="FF003300"/>
      <rgbColor rgb="FF333300"/>
      <rgbColor rgb="FF993300"/>
      <rgbColor rgb="FF993366"/>
      <rgbColor rgb="FF333399"/>
      <rgbColor rgb="FF1921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2"/>
    <col collapsed="false" customWidth="true" hidden="false" outlineLevel="0" max="4" min="3" style="0" width="10"/>
    <col collapsed="false" customWidth="true" hidden="false" outlineLevel="0" max="5" min="5" style="0" width="13"/>
    <col collapsed="false" customWidth="true" hidden="false" outlineLevel="0" max="6" min="6" style="0" width="9"/>
    <col collapsed="false" customWidth="true" hidden="false" outlineLevel="0" max="7" min="7" style="0" width="11"/>
    <col collapsed="false" customWidth="true" hidden="false" outlineLevel="0" max="8" min="8" style="0" width="9"/>
    <col collapsed="false" customWidth="true" hidden="false" outlineLevel="0" max="9" min="9" style="0" width="70"/>
    <col collapsed="false" customWidth="true" hidden="false" outlineLevel="0" max="10" min="10" style="0" width="24"/>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t="s">
        <v>2</v>
      </c>
    </row>
    <row r="5" customFormat="false" ht="30" hidden="false" customHeight="true" outlineLevel="0" collapsed="false">
      <c r="A5" s="3" t="s">
        <v>3</v>
      </c>
      <c r="B5" s="3" t="s">
        <v>4</v>
      </c>
      <c r="C5" s="3" t="s">
        <v>5</v>
      </c>
      <c r="D5" s="3" t="s">
        <v>6</v>
      </c>
      <c r="E5" s="3" t="s">
        <v>7</v>
      </c>
      <c r="F5" s="3" t="s">
        <v>8</v>
      </c>
      <c r="G5" s="3" t="s">
        <v>9</v>
      </c>
      <c r="H5" s="3" t="s">
        <v>10</v>
      </c>
      <c r="I5" s="3" t="s">
        <v>11</v>
      </c>
      <c r="J5" s="3" t="s">
        <v>12</v>
      </c>
    </row>
    <row r="6" customFormat="false" ht="63.75" hidden="false" customHeight="true" outlineLevel="0" collapsed="false">
      <c r="A6" s="4" t="n">
        <v>1</v>
      </c>
      <c r="B6" s="5" t="s">
        <v>13</v>
      </c>
      <c r="C6" s="6"/>
      <c r="D6" s="6"/>
      <c r="E6" s="7" t="str">
        <f aca="false">IF(OR(D6="",D6=0),"",ROUND(C6/D6*100,1))</f>
        <v/>
      </c>
      <c r="F6" s="6" t="n">
        <v>15</v>
      </c>
      <c r="G6" s="4" t="n">
        <f aca="false">IF(E6="",0,F6)</f>
        <v>0</v>
      </c>
      <c r="H6" s="8" t="n">
        <f aca="false">IF(E6="",0,E6*F6)</f>
        <v>0</v>
      </c>
      <c r="I6" s="4" t="s">
        <v>14</v>
      </c>
      <c r="J6" s="9" t="str">
        <f aca="false">IF(AND(C6&lt;&gt;"",D6&lt;&gt;"",C6&gt;D6),"Count is higher than total","")</f>
        <v/>
      </c>
    </row>
    <row r="7" customFormat="false" ht="63.75" hidden="false" customHeight="true" outlineLevel="0" collapsed="false">
      <c r="A7" s="4" t="n">
        <v>2</v>
      </c>
      <c r="B7" s="5" t="s">
        <v>15</v>
      </c>
      <c r="C7" s="6"/>
      <c r="D7" s="6"/>
      <c r="E7" s="7" t="str">
        <f aca="false">IF(OR(D7="",D7=0),"",ROUND(C7/D7*100,1))</f>
        <v/>
      </c>
      <c r="F7" s="6" t="n">
        <v>15</v>
      </c>
      <c r="G7" s="4" t="n">
        <f aca="false">IF(E7="",0,F7)</f>
        <v>0</v>
      </c>
      <c r="H7" s="8" t="n">
        <f aca="false">IF(E7="",0,E7*F7)</f>
        <v>0</v>
      </c>
      <c r="I7" s="4" t="s">
        <v>16</v>
      </c>
      <c r="J7" s="9" t="str">
        <f aca="false">IF(AND(C7&lt;&gt;"",D7&lt;&gt;"",C7&gt;D7),"Count is higher than total","")</f>
        <v/>
      </c>
    </row>
    <row r="8" customFormat="false" ht="63.75" hidden="false" customHeight="true" outlineLevel="0" collapsed="false">
      <c r="A8" s="4" t="n">
        <v>3</v>
      </c>
      <c r="B8" s="5" t="s">
        <v>17</v>
      </c>
      <c r="C8" s="6"/>
      <c r="D8" s="6"/>
      <c r="E8" s="7" t="str">
        <f aca="false">IF(OR(D8="",D8=0),"",ROUND(C8/D8*100,1))</f>
        <v/>
      </c>
      <c r="F8" s="6" t="n">
        <v>20</v>
      </c>
      <c r="G8" s="4" t="n">
        <f aca="false">IF(E8="",0,F8)</f>
        <v>0</v>
      </c>
      <c r="H8" s="8" t="n">
        <f aca="false">IF(E8="",0,E8*F8)</f>
        <v>0</v>
      </c>
      <c r="I8" s="4" t="s">
        <v>18</v>
      </c>
      <c r="J8" s="9" t="str">
        <f aca="false">IF(AND(C8&lt;&gt;"",D8&lt;&gt;"",C8&gt;D8),"Count is higher than total","")</f>
        <v/>
      </c>
    </row>
    <row r="9" customFormat="false" ht="63.75" hidden="false" customHeight="true" outlineLevel="0" collapsed="false">
      <c r="A9" s="4" t="n">
        <v>4</v>
      </c>
      <c r="B9" s="5" t="s">
        <v>19</v>
      </c>
      <c r="C9" s="6"/>
      <c r="D9" s="6"/>
      <c r="E9" s="7" t="str">
        <f aca="false">IF(OR(D9="",D9=0),"",ROUND(C9/D9*100,1))</f>
        <v/>
      </c>
      <c r="F9" s="6" t="n">
        <v>15</v>
      </c>
      <c r="G9" s="4" t="n">
        <f aca="false">IF(E9="",0,F9)</f>
        <v>0</v>
      </c>
      <c r="H9" s="8" t="n">
        <f aca="false">IF(E9="",0,E9*F9)</f>
        <v>0</v>
      </c>
      <c r="I9" s="4" t="s">
        <v>20</v>
      </c>
      <c r="J9" s="9" t="str">
        <f aca="false">IF(AND(C9&lt;&gt;"",D9&lt;&gt;"",C9&gt;D9),"Count is higher than total","")</f>
        <v/>
      </c>
    </row>
    <row r="10" customFormat="false" ht="63.75" hidden="false" customHeight="true" outlineLevel="0" collapsed="false">
      <c r="A10" s="4" t="n">
        <v>5</v>
      </c>
      <c r="B10" s="5" t="s">
        <v>21</v>
      </c>
      <c r="C10" s="6"/>
      <c r="D10" s="6"/>
      <c r="E10" s="7" t="str">
        <f aca="false">IF(OR(D10="",D10=0),"",ROUND(C10/D10*100,1))</f>
        <v/>
      </c>
      <c r="F10" s="6" t="n">
        <v>10</v>
      </c>
      <c r="G10" s="4" t="n">
        <f aca="false">IF(E10="",0,F10)</f>
        <v>0</v>
      </c>
      <c r="H10" s="8" t="n">
        <f aca="false">IF(E10="",0,E10*F10)</f>
        <v>0</v>
      </c>
      <c r="I10" s="4" t="s">
        <v>22</v>
      </c>
      <c r="J10" s="9" t="str">
        <f aca="false">IF(AND(C10&lt;&gt;"",D10&lt;&gt;"",C10&gt;D10),"Count is higher than total","")</f>
        <v/>
      </c>
    </row>
    <row r="11" customFormat="false" ht="63.75" hidden="false" customHeight="true" outlineLevel="0" collapsed="false">
      <c r="A11" s="4" t="n">
        <v>6</v>
      </c>
      <c r="B11" s="5" t="s">
        <v>23</v>
      </c>
      <c r="C11" s="6"/>
      <c r="D11" s="6"/>
      <c r="E11" s="7" t="str">
        <f aca="false">IF(OR(D11="",D11=0),"",ROUND(C11/D11*100,1))</f>
        <v/>
      </c>
      <c r="F11" s="6" t="n">
        <v>10</v>
      </c>
      <c r="G11" s="4" t="n">
        <f aca="false">IF(E11="",0,F11)</f>
        <v>0</v>
      </c>
      <c r="H11" s="8" t="n">
        <f aca="false">IF(E11="",0,E11*F11)</f>
        <v>0</v>
      </c>
      <c r="I11" s="4" t="s">
        <v>24</v>
      </c>
      <c r="J11" s="9" t="str">
        <f aca="false">IF(AND(C11&lt;&gt;"",D11&lt;&gt;"",C11&gt;D11),"Count is higher than total","")</f>
        <v/>
      </c>
    </row>
    <row r="12" customFormat="false" ht="63.75" hidden="false" customHeight="true" outlineLevel="0" collapsed="false">
      <c r="A12" s="4" t="n">
        <v>7</v>
      </c>
      <c r="B12" s="5" t="s">
        <v>25</v>
      </c>
      <c r="C12" s="6"/>
      <c r="D12" s="6"/>
      <c r="E12" s="7" t="str">
        <f aca="false">IF(OR(D12="",D12=0),"",ROUND(C12/D12*100,1))</f>
        <v/>
      </c>
      <c r="F12" s="6" t="n">
        <v>10</v>
      </c>
      <c r="G12" s="4" t="n">
        <f aca="false">IF(E12="",0,F12)</f>
        <v>0</v>
      </c>
      <c r="H12" s="8" t="n">
        <f aca="false">IF(E12="",0,E12*F12)</f>
        <v>0</v>
      </c>
      <c r="I12" s="4" t="s">
        <v>26</v>
      </c>
      <c r="J12" s="9" t="str">
        <f aca="false">IF(AND(C12&lt;&gt;"",D12&lt;&gt;"",C12&gt;D12),"Count is higher than total","")</f>
        <v/>
      </c>
    </row>
    <row r="13" customFormat="false" ht="63.75" hidden="false" customHeight="true" outlineLevel="0" collapsed="false">
      <c r="A13" s="4" t="n">
        <v>8</v>
      </c>
      <c r="B13" s="5" t="s">
        <v>27</v>
      </c>
      <c r="C13" s="6"/>
      <c r="D13" s="6"/>
      <c r="E13" s="7" t="str">
        <f aca="false">IF(OR(D13="",D13=0),"",ROUND(C13/D13*100,1))</f>
        <v/>
      </c>
      <c r="F13" s="6" t="n">
        <v>5</v>
      </c>
      <c r="G13" s="4" t="n">
        <f aca="false">IF(E13="",0,F13)</f>
        <v>0</v>
      </c>
      <c r="H13" s="8" t="n">
        <f aca="false">IF(E13="",0,E13*F13)</f>
        <v>0</v>
      </c>
      <c r="I13" s="4" t="s">
        <v>28</v>
      </c>
      <c r="J13" s="9" t="str">
        <f aca="false">IF(AND(C13&lt;&gt;"",D13&lt;&gt;"",C13&gt;D13),"Count is higher than total","")</f>
        <v/>
      </c>
    </row>
    <row r="14" customFormat="false" ht="15" hidden="false" customHeight="false" outlineLevel="0" collapsed="false">
      <c r="A14" s="10"/>
      <c r="B14" s="11" t="s">
        <v>29</v>
      </c>
      <c r="C14" s="10"/>
      <c r="D14" s="10"/>
      <c r="E14" s="10"/>
      <c r="F14" s="11" t="n">
        <f aca="false">SUM(F6:F13)</f>
        <v>100</v>
      </c>
      <c r="G14" s="11" t="n">
        <f aca="false">SUM(G6:G13)</f>
        <v>0</v>
      </c>
      <c r="H14" s="12" t="n">
        <f aca="false">SUM(H6:H13)</f>
        <v>0</v>
      </c>
      <c r="I14" s="10"/>
      <c r="J14" s="13" t="str">
        <f aca="false">IF(F14&lt;&gt;100,"Weights should add to 100","")</f>
        <v/>
      </c>
    </row>
    <row r="16" customFormat="false" ht="19.7" hidden="false" customHeight="false" outlineLevel="0" collapsed="false">
      <c r="B16" s="14" t="s">
        <v>30</v>
      </c>
      <c r="C16" s="15" t="str">
        <f aca="false">IF(G14=0,"",ROUND(H14/G14,0))</f>
        <v/>
      </c>
      <c r="D16" s="16" t="s">
        <v>31</v>
      </c>
    </row>
    <row r="17" customFormat="false" ht="15" hidden="false" customHeight="false" outlineLevel="0" collapsed="false">
      <c r="B17" s="17" t="s">
        <v>32</v>
      </c>
      <c r="C17" s="18" t="str">
        <f aca="false">IF(C16="","",IF(C16&gt;=85,"Well covered",IF(C16&gt;=70,"Gaps to close",IF(C16&gt;=50,"Thin cover","Cover is failing"))))</f>
        <v/>
      </c>
    </row>
    <row r="19" customFormat="false" ht="30" hidden="false" customHeight="true" outlineLevel="0" collapsed="false">
      <c r="B19" s="19" t="s">
        <v>33</v>
      </c>
      <c r="C19" s="19"/>
      <c r="D19" s="19"/>
      <c r="E19" s="19"/>
      <c r="F19" s="19"/>
      <c r="G19" s="19"/>
      <c r="H19" s="19"/>
      <c r="I19" s="19"/>
    </row>
    <row r="20" customFormat="false" ht="30" hidden="false" customHeight="true" outlineLevel="0" collapsed="false">
      <c r="B20" s="19" t="s">
        <v>34</v>
      </c>
      <c r="C20" s="19"/>
      <c r="D20" s="19"/>
      <c r="E20" s="19"/>
      <c r="F20" s="19"/>
      <c r="G20" s="19"/>
      <c r="H20" s="19"/>
      <c r="I20" s="19"/>
    </row>
    <row r="21" customFormat="false" ht="30" hidden="false" customHeight="true" outlineLevel="0" collapsed="false">
      <c r="B21" s="19" t="s">
        <v>35</v>
      </c>
      <c r="C21" s="19"/>
      <c r="D21" s="19"/>
      <c r="E21" s="19"/>
      <c r="F21" s="19"/>
      <c r="G21" s="19"/>
      <c r="H21" s="19"/>
      <c r="I21" s="19"/>
    </row>
  </sheetData>
  <mergeCells count="3">
    <mergeCell ref="B19:I19"/>
    <mergeCell ref="B20:I20"/>
    <mergeCell ref="B21:I21"/>
  </mergeCells>
  <dataValidations count="1">
    <dataValidation allowBlank="true" errorStyle="stop" operator="greaterThanOrEqual" showDropDown="false" showErrorMessage="false" showInputMessage="false" sqref="C6:D13"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2"/>
    <col collapsed="false" customWidth="true" hidden="false" outlineLevel="0" max="4" min="3" style="0" width="10"/>
    <col collapsed="false" customWidth="true" hidden="false" outlineLevel="0" max="5" min="5" style="0" width="13"/>
    <col collapsed="false" customWidth="true" hidden="false" outlineLevel="0" max="6" min="6" style="0" width="9"/>
    <col collapsed="false" customWidth="true" hidden="false" outlineLevel="0" max="7" min="7" style="0" width="11"/>
    <col collapsed="false" customWidth="true" hidden="false" outlineLevel="0" max="8" min="8" style="0" width="9"/>
    <col collapsed="false" customWidth="true" hidden="false" outlineLevel="0" max="9" min="9" style="0" width="70"/>
    <col collapsed="false" customWidth="true" hidden="false" outlineLevel="0" max="10" min="10" style="0" width="24"/>
  </cols>
  <sheetData>
    <row r="1" customFormat="false" ht="17.35" hidden="false" customHeight="false" outlineLevel="0" collapsed="false">
      <c r="A1" s="1" t="s">
        <v>36</v>
      </c>
    </row>
    <row r="2" customFormat="false" ht="15" hidden="false" customHeight="false" outlineLevel="0" collapsed="false">
      <c r="A2" s="2" t="s">
        <v>1</v>
      </c>
    </row>
    <row r="3" customFormat="false" ht="15" hidden="false" customHeight="false" outlineLevel="0" collapsed="false">
      <c r="A3" s="2" t="s">
        <v>2</v>
      </c>
    </row>
    <row r="5" customFormat="false" ht="30" hidden="false" customHeight="true" outlineLevel="0" collapsed="false">
      <c r="A5" s="3" t="s">
        <v>3</v>
      </c>
      <c r="B5" s="3" t="s">
        <v>4</v>
      </c>
      <c r="C5" s="3" t="s">
        <v>5</v>
      </c>
      <c r="D5" s="3" t="s">
        <v>6</v>
      </c>
      <c r="E5" s="3" t="s">
        <v>7</v>
      </c>
      <c r="F5" s="3" t="s">
        <v>8</v>
      </c>
      <c r="G5" s="3" t="s">
        <v>9</v>
      </c>
      <c r="H5" s="3" t="s">
        <v>10</v>
      </c>
      <c r="I5" s="3" t="s">
        <v>11</v>
      </c>
      <c r="J5" s="3" t="s">
        <v>12</v>
      </c>
    </row>
    <row r="6" customFormat="false" ht="63.75" hidden="false" customHeight="true" outlineLevel="0" collapsed="false">
      <c r="A6" s="4" t="n">
        <v>1</v>
      </c>
      <c r="B6" s="5" t="s">
        <v>13</v>
      </c>
      <c r="C6" s="6" t="n">
        <v>28</v>
      </c>
      <c r="D6" s="6" t="n">
        <v>32</v>
      </c>
      <c r="E6" s="7" t="n">
        <f aca="false">IF(OR(D6="",D6=0),"",ROUND(C6/D6*100,1))</f>
        <v>87.5</v>
      </c>
      <c r="F6" s="6" t="n">
        <v>15</v>
      </c>
      <c r="G6" s="4" t="n">
        <f aca="false">IF(E6="",0,F6)</f>
        <v>15</v>
      </c>
      <c r="H6" s="8" t="n">
        <f aca="false">IF(E6="",0,E6*F6)</f>
        <v>1312.5</v>
      </c>
      <c r="I6" s="4" t="s">
        <v>14</v>
      </c>
      <c r="J6" s="9" t="str">
        <f aca="false">IF(AND(C6&lt;&gt;"",D6&lt;&gt;"",C6&gt;D6),"Count is higher than total","")</f>
        <v/>
      </c>
    </row>
    <row r="7" customFormat="false" ht="63.75" hidden="false" customHeight="true" outlineLevel="0" collapsed="false">
      <c r="A7" s="4" t="n">
        <v>2</v>
      </c>
      <c r="B7" s="5" t="s">
        <v>15</v>
      </c>
      <c r="C7" s="6" t="n">
        <v>6</v>
      </c>
      <c r="D7" s="6" t="n">
        <v>8</v>
      </c>
      <c r="E7" s="7" t="n">
        <f aca="false">IF(OR(D7="",D7=0),"",ROUND(C7/D7*100,1))</f>
        <v>75</v>
      </c>
      <c r="F7" s="6" t="n">
        <v>15</v>
      </c>
      <c r="G7" s="4" t="n">
        <f aca="false">IF(E7="",0,F7)</f>
        <v>15</v>
      </c>
      <c r="H7" s="8" t="n">
        <f aca="false">IF(E7="",0,E7*F7)</f>
        <v>1125</v>
      </c>
      <c r="I7" s="4" t="s">
        <v>16</v>
      </c>
      <c r="J7" s="9" t="str">
        <f aca="false">IF(AND(C7&lt;&gt;"",D7&lt;&gt;"",C7&gt;D7),"Count is higher than total","")</f>
        <v/>
      </c>
    </row>
    <row r="8" customFormat="false" ht="63.75" hidden="false" customHeight="true" outlineLevel="0" collapsed="false">
      <c r="A8" s="4" t="n">
        <v>3</v>
      </c>
      <c r="B8" s="5" t="s">
        <v>17</v>
      </c>
      <c r="C8" s="6" t="n">
        <v>17</v>
      </c>
      <c r="D8" s="6" t="n">
        <v>24</v>
      </c>
      <c r="E8" s="7" t="n">
        <f aca="false">IF(OR(D8="",D8=0),"",ROUND(C8/D8*100,1))</f>
        <v>70.8</v>
      </c>
      <c r="F8" s="6" t="n">
        <v>20</v>
      </c>
      <c r="G8" s="4" t="n">
        <f aca="false">IF(E8="",0,F8)</f>
        <v>20</v>
      </c>
      <c r="H8" s="8" t="n">
        <f aca="false">IF(E8="",0,E8*F8)</f>
        <v>1416</v>
      </c>
      <c r="I8" s="4" t="s">
        <v>18</v>
      </c>
      <c r="J8" s="9" t="str">
        <f aca="false">IF(AND(C8&lt;&gt;"",D8&lt;&gt;"",C8&gt;D8),"Count is higher than total","")</f>
        <v/>
      </c>
    </row>
    <row r="9" customFormat="false" ht="63.75" hidden="false" customHeight="true" outlineLevel="0" collapsed="false">
      <c r="A9" s="4" t="n">
        <v>4</v>
      </c>
      <c r="B9" s="5" t="s">
        <v>19</v>
      </c>
      <c r="C9" s="6" t="n">
        <v>2</v>
      </c>
      <c r="D9" s="6" t="n">
        <v>3</v>
      </c>
      <c r="E9" s="7" t="n">
        <f aca="false">IF(OR(D9="",D9=0),"",ROUND(C9/D9*100,1))</f>
        <v>66.7</v>
      </c>
      <c r="F9" s="6" t="n">
        <v>15</v>
      </c>
      <c r="G9" s="4" t="n">
        <f aca="false">IF(E9="",0,F9)</f>
        <v>15</v>
      </c>
      <c r="H9" s="8" t="n">
        <f aca="false">IF(E9="",0,E9*F9)</f>
        <v>1000.5</v>
      </c>
      <c r="I9" s="4" t="s">
        <v>20</v>
      </c>
      <c r="J9" s="9" t="str">
        <f aca="false">IF(AND(C9&lt;&gt;"",D9&lt;&gt;"",C9&gt;D9),"Count is higher than total","")</f>
        <v/>
      </c>
    </row>
    <row r="10" customFormat="false" ht="63.75" hidden="false" customHeight="true" outlineLevel="0" collapsed="false">
      <c r="A10" s="4" t="n">
        <v>5</v>
      </c>
      <c r="B10" s="5" t="s">
        <v>21</v>
      </c>
      <c r="C10" s="6" t="n">
        <v>3</v>
      </c>
      <c r="D10" s="6" t="n">
        <v>4</v>
      </c>
      <c r="E10" s="7" t="n">
        <f aca="false">IF(OR(D10="",D10=0),"",ROUND(C10/D10*100,1))</f>
        <v>75</v>
      </c>
      <c r="F10" s="6" t="n">
        <v>10</v>
      </c>
      <c r="G10" s="4" t="n">
        <f aca="false">IF(E10="",0,F10)</f>
        <v>10</v>
      </c>
      <c r="H10" s="8" t="n">
        <f aca="false">IF(E10="",0,E10*F10)</f>
        <v>750</v>
      </c>
      <c r="I10" s="4" t="s">
        <v>22</v>
      </c>
      <c r="J10" s="9" t="str">
        <f aca="false">IF(AND(C10&lt;&gt;"",D10&lt;&gt;"",C10&gt;D10),"Count is higher than total","")</f>
        <v/>
      </c>
    </row>
    <row r="11" customFormat="false" ht="63.75" hidden="false" customHeight="true" outlineLevel="0" collapsed="false">
      <c r="A11" s="4" t="n">
        <v>6</v>
      </c>
      <c r="B11" s="5" t="s">
        <v>23</v>
      </c>
      <c r="C11" s="6" t="n">
        <v>7</v>
      </c>
      <c r="D11" s="6" t="n">
        <v>8</v>
      </c>
      <c r="E11" s="7" t="n">
        <f aca="false">IF(OR(D11="",D11=0),"",ROUND(C11/D11*100,1))</f>
        <v>87.5</v>
      </c>
      <c r="F11" s="6" t="n">
        <v>10</v>
      </c>
      <c r="G11" s="4" t="n">
        <f aca="false">IF(E11="",0,F11)</f>
        <v>10</v>
      </c>
      <c r="H11" s="8" t="n">
        <f aca="false">IF(E11="",0,E11*F11)</f>
        <v>875</v>
      </c>
      <c r="I11" s="4" t="s">
        <v>24</v>
      </c>
      <c r="J11" s="9" t="str">
        <f aca="false">IF(AND(C11&lt;&gt;"",D11&lt;&gt;"",C11&gt;D11),"Count is higher than total","")</f>
        <v/>
      </c>
    </row>
    <row r="12" customFormat="false" ht="63.75" hidden="false" customHeight="true" outlineLevel="0" collapsed="false">
      <c r="A12" s="4" t="n">
        <v>7</v>
      </c>
      <c r="B12" s="5" t="s">
        <v>25</v>
      </c>
      <c r="C12" s="6" t="n">
        <v>7</v>
      </c>
      <c r="D12" s="6" t="n">
        <v>8</v>
      </c>
      <c r="E12" s="7" t="n">
        <f aca="false">IF(OR(D12="",D12=0),"",ROUND(C12/D12*100,1))</f>
        <v>87.5</v>
      </c>
      <c r="F12" s="6" t="n">
        <v>10</v>
      </c>
      <c r="G12" s="4" t="n">
        <f aca="false">IF(E12="",0,F12)</f>
        <v>10</v>
      </c>
      <c r="H12" s="8" t="n">
        <f aca="false">IF(E12="",0,E12*F12)</f>
        <v>875</v>
      </c>
      <c r="I12" s="4" t="s">
        <v>26</v>
      </c>
      <c r="J12" s="9" t="str">
        <f aca="false">IF(AND(C12&lt;&gt;"",D12&lt;&gt;"",C12&gt;D12),"Count is higher than total","")</f>
        <v/>
      </c>
    </row>
    <row r="13" customFormat="false" ht="63.75" hidden="false" customHeight="true" outlineLevel="0" collapsed="false">
      <c r="A13" s="4" t="n">
        <v>8</v>
      </c>
      <c r="B13" s="5" t="s">
        <v>27</v>
      </c>
      <c r="C13" s="6" t="n">
        <v>6</v>
      </c>
      <c r="D13" s="6" t="n">
        <v>8</v>
      </c>
      <c r="E13" s="7" t="n">
        <f aca="false">IF(OR(D13="",D13=0),"",ROUND(C13/D13*100,1))</f>
        <v>75</v>
      </c>
      <c r="F13" s="6" t="n">
        <v>5</v>
      </c>
      <c r="G13" s="4" t="n">
        <f aca="false">IF(E13="",0,F13)</f>
        <v>5</v>
      </c>
      <c r="H13" s="8" t="n">
        <f aca="false">IF(E13="",0,E13*F13)</f>
        <v>375</v>
      </c>
      <c r="I13" s="4" t="s">
        <v>28</v>
      </c>
      <c r="J13" s="9" t="str">
        <f aca="false">IF(AND(C13&lt;&gt;"",D13&lt;&gt;"",C13&gt;D13),"Count is higher than total","")</f>
        <v/>
      </c>
    </row>
    <row r="14" customFormat="false" ht="15" hidden="false" customHeight="false" outlineLevel="0" collapsed="false">
      <c r="A14" s="10"/>
      <c r="B14" s="11" t="s">
        <v>29</v>
      </c>
      <c r="C14" s="10"/>
      <c r="D14" s="10"/>
      <c r="E14" s="10"/>
      <c r="F14" s="11" t="n">
        <f aca="false">SUM(F6:F13)</f>
        <v>100</v>
      </c>
      <c r="G14" s="11" t="n">
        <f aca="false">SUM(G6:G13)</f>
        <v>100</v>
      </c>
      <c r="H14" s="12" t="n">
        <f aca="false">SUM(H6:H13)</f>
        <v>7729</v>
      </c>
      <c r="I14" s="10"/>
      <c r="J14" s="13" t="str">
        <f aca="false">IF(F14&lt;&gt;100,"Weights should add to 100","")</f>
        <v/>
      </c>
    </row>
    <row r="16" customFormat="false" ht="19.7" hidden="false" customHeight="false" outlineLevel="0" collapsed="false">
      <c r="B16" s="14" t="s">
        <v>30</v>
      </c>
      <c r="C16" s="15" t="n">
        <f aca="false">IF(G14=0,"",ROUND(H14/G14,0))</f>
        <v>77</v>
      </c>
      <c r="D16" s="16" t="s">
        <v>31</v>
      </c>
    </row>
    <row r="17" customFormat="false" ht="15" hidden="false" customHeight="false" outlineLevel="0" collapsed="false">
      <c r="B17" s="17" t="s">
        <v>32</v>
      </c>
      <c r="C17" s="18" t="str">
        <f aca="false">IF(C16="","",IF(C16&gt;=85,"Well covered",IF(C16&gt;=70,"Gaps to close",IF(C16&gt;=50,"Thin cover","Cover is failing"))))</f>
        <v>Gaps to close</v>
      </c>
    </row>
    <row r="19" customFormat="false" ht="30" hidden="false" customHeight="true" outlineLevel="0" collapsed="false">
      <c r="B19" s="19" t="s">
        <v>33</v>
      </c>
      <c r="C19" s="19"/>
      <c r="D19" s="19"/>
      <c r="E19" s="19"/>
      <c r="F19" s="19"/>
      <c r="G19" s="19"/>
      <c r="H19" s="19"/>
      <c r="I19" s="19"/>
    </row>
    <row r="20" customFormat="false" ht="30" hidden="false" customHeight="true" outlineLevel="0" collapsed="false">
      <c r="B20" s="19" t="s">
        <v>34</v>
      </c>
      <c r="C20" s="19"/>
      <c r="D20" s="19"/>
      <c r="E20" s="19"/>
      <c r="F20" s="19"/>
      <c r="G20" s="19"/>
      <c r="H20" s="19"/>
      <c r="I20" s="19"/>
    </row>
    <row r="21" customFormat="false" ht="30" hidden="false" customHeight="true" outlineLevel="0" collapsed="false">
      <c r="B21" s="19" t="s">
        <v>35</v>
      </c>
      <c r="C21" s="19"/>
      <c r="D21" s="19"/>
      <c r="E21" s="19"/>
      <c r="F21" s="19"/>
      <c r="G21" s="19"/>
      <c r="H21" s="19"/>
      <c r="I21" s="19"/>
    </row>
  </sheetData>
  <mergeCells count="3">
    <mergeCell ref="B19:I19"/>
    <mergeCell ref="B20:I20"/>
    <mergeCell ref="B21:I21"/>
  </mergeCells>
  <dataValidations count="1">
    <dataValidation allowBlank="true" errorStyle="stop" operator="greaterThanOrEqual" showDropDown="false" showErrorMessage="false" showInputMessage="false" sqref="C6:D13"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2026-10-29T10:29:36Z</dcterms:created>
  <dc:creator>openpyxl</dc:creator>
  <dc:description/>
  <dc:language>en-US</dc:language>
  <cp:lastModifiedBy/>
  <dcterms:modified xsi:type="dcterms:W3CDTF">2026-10-29T10:29:36Z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